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aja\Treće regulacijsko razdoblje\TARIFNI KALKULATOR 2022-2026\Tarifni kalkulator -2022-2026 - hr\Kalkulator 2022-2026  SA šifrom od 1-10-2022\"/>
    </mc:Choice>
  </mc:AlternateContent>
  <xr:revisionPtr revIDLastSave="0" documentId="13_ncr:1_{E4304EA0-B277-4BD6-8F2D-CB010823D5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ni kalkulator 2022 hr " sheetId="1" r:id="rId1"/>
  </sheets>
  <definedNames>
    <definedName name="_Hlk293298853" localSheetId="0">'Tarifni kalkulator 2022 hr '!#REF!</definedName>
    <definedName name="_xlnm.Print_Area" localSheetId="0">'Tarifni kalkulator 2022 hr 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<sst xmlns="http://schemas.openxmlformats.org/spreadsheetml/2006/main" count="55" uniqueCount="38">
  <si>
    <t>Tariff item  2015.</t>
  </si>
  <si>
    <t>XII-III</t>
  </si>
  <si>
    <t>IV-XI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</si>
  <si>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</si>
  <si>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</si>
  <si>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</si>
  <si>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</si>
  <si>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</si>
  <si>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</si>
  <si>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kWh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</si>
  <si>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</si>
  <si>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</si>
  <si>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 xml:space="preserve"> </t>
  </si>
  <si>
    <t>Vrsta usluge</t>
  </si>
  <si>
    <t>Oznaka tarifne stavke</t>
  </si>
  <si>
    <t>Naziv tarifne stavke</t>
  </si>
  <si>
    <t>Iznos tarifne stavke  2014.</t>
  </si>
  <si>
    <t>Iznos tarifne stavke  2015.</t>
  </si>
  <si>
    <t>Zatraženi kapacitet</t>
  </si>
  <si>
    <t>Zatraženi kapacitet*</t>
  </si>
  <si>
    <t>Godišnja</t>
  </si>
  <si>
    <t>Mjesečna</t>
  </si>
  <si>
    <t>Dnevna</t>
  </si>
  <si>
    <t>Mjerna jedinica</t>
  </si>
  <si>
    <t>Ugovoreni  standardni paket skladišnog kapaciteta na godišnjoj razini</t>
  </si>
  <si>
    <t xml:space="preserve"> Ugovorene pojedinačne prekidive usluge                     na dnevnoj razini</t>
  </si>
  <si>
    <t>Tarifna stavka za standardni paket skladišnog kapaciteta</t>
  </si>
  <si>
    <t>Tarifna stavka za stalni kapacitet utiskivanja</t>
  </si>
  <si>
    <t>Tarifna stavka za stalni kapacitet povlačenja</t>
  </si>
  <si>
    <t>Tarifna stavka za stalni             radni volumen</t>
  </si>
  <si>
    <t>Tarifna stavka za prekidivi nenominirani kapacitet utiskivanja</t>
  </si>
  <si>
    <t>Tarifna stavka za prekidivi nenominirani kapacitet povlačenja</t>
  </si>
  <si>
    <t>* upiši kapacitet</t>
  </si>
  <si>
    <t xml:space="preserve">Ugovorene pojedinačne stalne usluge                         na godišnjoj razini </t>
  </si>
  <si>
    <t>Tarifni kalkulator - godina 2022. (od 1.10.2022. - 31.12.2022.)</t>
  </si>
  <si>
    <t>(Odluka o iznosu tarifnih stavki za skladištenje nn 108/2022)</t>
  </si>
  <si>
    <t>Iznos tarifne stavke 1.10.2022.-31.12.2022. u KN</t>
  </si>
  <si>
    <t>IZRAČUN NAKNADE (bez PDV-a) za 2022. godinu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</si>
</sst>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165" fontId="4" fillId="0" borderId="4" xfId="0" applyNumberFormat="1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3" borderId="12" xfId="0" applyFill="1" applyBorder="1"/>
    <xf numFmtId="0" fontId="4" fillId="0" borderId="0" xfId="0" applyFont="1"/>
    <xf numFmtId="4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0">
    <cellStyle name="C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Output Amounts" xfId="8" xr:uid="{00000000-0005-0000-0000-000008000000}"/>
    <cellStyle name="Output Line Item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4"/>
  <sheetViews>
    <sheetView tabSelected="1" topLeftCell="A5" zoomScaleNormal="100" zoomScaleSheetLayoutView="85" workbookViewId="0">
      <selection activeCell="J8" sqref="J8:J11"/>
    </sheetView>
  </sheetViews>
  <sheetFormatPr defaultRowHeight="15"/>
  <cols>
    <col min="1" max="2" width="9.140625" style="1"/>
    <col min="3" max="3" width="24" style="1" customWidth="1"/>
    <col min="4" max="4" width="8.5703125" style="1" customWidth="1"/>
    <col min="5" max="5" width="18" style="1" customWidth="1"/>
    <col min="6" max="7" width="13.7109375" style="1" hidden="1" customWidth="1"/>
    <col min="8" max="8" width="13.7109375" style="1" customWidth="1"/>
    <col min="9" max="9" width="12.42578125" style="1" customWidth="1"/>
    <col min="10" max="10" width="14.5703125" style="1" customWidth="1"/>
    <col min="11" max="12" width="18.28515625" style="1" customWidth="1"/>
    <col min="13" max="13" width="18.5703125" style="1" customWidth="1"/>
    <col min="14" max="14" width="15.42578125" style="1" customWidth="1"/>
    <col min="15" max="15" width="10.7109375" style="1" customWidth="1"/>
    <col min="16" max="19" width="9.140625" style="1"/>
    <col min="20" max="20" width="13.140625" style="1" bestFit="1" customWidth="1"/>
    <col min="21" max="21" width="9.140625" style="1"/>
    <col min="22" max="22" width="11.7109375" style="1" bestFit="1" customWidth="1"/>
    <col min="23" max="16384" width="9.140625" style="1"/>
  </cols>
  <sheetData>
    <row r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2" ht="15" customHeight="1">
      <c r="A2"/>
      <c r="B2"/>
      <c r="C2" s="29" t="s">
        <v>34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2" ht="18">
      <c r="A3"/>
      <c r="B3"/>
      <c r="C3" s="29" t="s">
        <v>35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2" ht="15.75" thickBot="1">
      <c r="A4"/>
      <c r="B4"/>
      <c r="C4"/>
      <c r="D4"/>
      <c r="E4"/>
      <c r="F4"/>
      <c r="G4"/>
      <c r="H4"/>
      <c r="I4"/>
      <c r="J4"/>
      <c r="K4"/>
      <c r="L4"/>
      <c r="M4" s="2" t="s">
        <v>12</v>
      </c>
      <c r="N4" s="2"/>
      <c r="O4"/>
    </row>
    <row r="5" spans="1:22" customFormat="1" ht="61.5" customHeight="1" thickBot="1">
      <c r="C5" s="32" t="s">
        <v>13</v>
      </c>
      <c r="D5" s="32" t="s">
        <v>14</v>
      </c>
      <c r="E5" s="32" t="s">
        <v>15</v>
      </c>
      <c r="F5" s="32" t="s">
        <v>16</v>
      </c>
      <c r="G5" s="32" t="s">
        <v>0</v>
      </c>
      <c r="H5" s="32" t="s">
        <v>36</v>
      </c>
      <c r="I5" s="32" t="s">
        <v>23</v>
      </c>
      <c r="J5" s="34" t="s">
        <v>19</v>
      </c>
      <c r="K5" s="36" t="s">
        <v>37</v>
      </c>
      <c r="L5" s="37"/>
      <c r="M5" s="37"/>
      <c r="N5" s="37"/>
      <c r="O5" s="38"/>
    </row>
    <row r="6" spans="1:22" customFormat="1" ht="27" customHeight="1" thickBot="1">
      <c r="C6" s="33" t="s">
        <v>13</v>
      </c>
      <c r="D6" s="33" t="s">
        <v>14</v>
      </c>
      <c r="E6" s="33" t="s">
        <v>15</v>
      </c>
      <c r="F6" s="33" t="s">
        <v>16</v>
      </c>
      <c r="G6" s="33"/>
      <c r="H6" s="33"/>
      <c r="I6" s="33" t="s">
        <v>17</v>
      </c>
      <c r="J6" s="35" t="s">
        <v>18</v>
      </c>
      <c r="K6" s="3" t="s">
        <v>20</v>
      </c>
      <c r="L6" s="24" t="s">
        <v>21</v>
      </c>
      <c r="M6" s="24" t="s">
        <v>22</v>
      </c>
      <c r="N6" s="24" t="s">
        <v>22</v>
      </c>
      <c r="O6" s="25"/>
    </row>
    <row r="7" spans="1:22" customFormat="1" ht="27" customHeight="1" thickBot="1">
      <c r="C7" s="39" t="s">
        <v>13</v>
      </c>
      <c r="D7" s="39" t="s">
        <v>14</v>
      </c>
      <c r="E7" s="39" t="s">
        <v>15</v>
      </c>
      <c r="F7" s="39" t="s">
        <v>16</v>
      </c>
      <c r="G7" s="33"/>
      <c r="H7" s="39"/>
      <c r="I7" s="33" t="s">
        <v>17</v>
      </c>
      <c r="J7" s="35" t="s">
        <v>18</v>
      </c>
      <c r="K7" s="4"/>
      <c r="L7" s="5" t="s">
        <v>1</v>
      </c>
      <c r="M7" s="5" t="s">
        <v>2</v>
      </c>
      <c r="N7" s="5" t="s">
        <v>1</v>
      </c>
      <c r="O7" s="6" t="s">
        <v>2</v>
      </c>
      <c r="T7" s="23"/>
      <c r="V7" s="23"/>
    </row>
    <row r="8" spans="1:22" ht="80.25" customHeight="1" thickBot="1">
      <c r="A8"/>
      <c r="B8"/>
      <c r="C8" s="13" t="s">
        <v>24</v>
      </c>
      <c r="D8" s="13" t="s">
        <v>3</v>
      </c>
      <c r="E8" s="13" t="s">
        <v>26</v>
      </c>
      <c r="F8" s="7">
        <v>1481636.01</v>
      </c>
      <c r="G8" s="7">
        <v>1608014.01</v>
      </c>
      <c r="H8" s="7">
        <v>1232692</v>
      </c>
      <c r="I8" s="13" t="s">
        <v>4</v>
      </c>
      <c r="J8" s="8"/>
      <c r="K8" s="9">
        <f>$J$8*$H$8</f>
        <v>0</v>
      </c>
      <c r="L8" s="10"/>
      <c r="M8" s="10"/>
      <c r="N8" s="10"/>
      <c r="O8" s="11"/>
    </row>
    <row r="9" spans="1:22" s="17" customFormat="1" ht="48" customHeight="1" thickBot="1">
      <c r="A9" s="12"/>
      <c r="B9" s="12"/>
      <c r="C9" s="26" t="s">
        <v>33</v>
      </c>
      <c r="D9" s="13" t="s">
        <v>5</v>
      </c>
      <c r="E9" s="13" t="s">
        <v>27</v>
      </c>
      <c r="F9" s="14">
        <v>1.2156</v>
      </c>
      <c r="G9" s="14">
        <v>1.3191999999999999</v>
      </c>
      <c r="H9" s="14">
        <v>0.90029999999999999</v>
      </c>
      <c r="I9" s="13" t="s">
        <v>6</v>
      </c>
      <c r="J9" s="15"/>
      <c r="K9" s="9">
        <f>$H$9*J9</f>
        <v>0</v>
      </c>
      <c r="L9" s="7">
        <f>$K$9*0.1</f>
        <v>0</v>
      </c>
      <c r="M9" s="7">
        <f>$K$9*0.15</f>
        <v>0</v>
      </c>
      <c r="N9" s="7">
        <f>$K$9*0.01</f>
        <v>0</v>
      </c>
      <c r="O9" s="16">
        <f>$K$9*0.015</f>
        <v>0</v>
      </c>
      <c r="T9" s="1"/>
    </row>
    <row r="10" spans="1:22" ht="47.25" customHeight="1" thickBot="1">
      <c r="A10"/>
      <c r="B10"/>
      <c r="C10" s="27"/>
      <c r="D10" s="13" t="s">
        <v>7</v>
      </c>
      <c r="E10" s="13" t="s">
        <v>28</v>
      </c>
      <c r="F10" s="14">
        <v>0.97240000000000004</v>
      </c>
      <c r="G10" s="14">
        <v>1.0553999999999999</v>
      </c>
      <c r="H10" s="14">
        <v>0.72019999999999995</v>
      </c>
      <c r="I10" s="13" t="s">
        <v>6</v>
      </c>
      <c r="J10" s="15"/>
      <c r="K10" s="9">
        <f>$H$10*J10</f>
        <v>0</v>
      </c>
      <c r="L10" s="7">
        <f>$K$10*0.15</f>
        <v>0</v>
      </c>
      <c r="M10" s="7">
        <f>$K$10*0.1</f>
        <v>0</v>
      </c>
      <c r="N10" s="7">
        <f>$K$10*0.015</f>
        <v>0</v>
      </c>
      <c r="O10" s="16">
        <f>$K$10*0.01</f>
        <v>0</v>
      </c>
    </row>
    <row r="11" spans="1:22" ht="54" customHeight="1" thickBot="1">
      <c r="A11"/>
      <c r="B11"/>
      <c r="C11" s="28"/>
      <c r="D11" s="13" t="s">
        <v>8</v>
      </c>
      <c r="E11" s="13" t="s">
        <v>29</v>
      </c>
      <c r="F11" s="14">
        <v>1.32E-2</v>
      </c>
      <c r="G11" s="14">
        <v>1.43E-2</v>
      </c>
      <c r="H11" s="14">
        <v>1.8100000000000002E-2</v>
      </c>
      <c r="I11" s="13" t="s">
        <v>9</v>
      </c>
      <c r="J11" s="15"/>
      <c r="K11" s="9">
        <f>$H$11*J11</f>
        <v>0</v>
      </c>
      <c r="L11" s="7">
        <f>$K$11*0.1</f>
        <v>0</v>
      </c>
      <c r="M11" s="7">
        <f>$K$11*0.15</f>
        <v>0</v>
      </c>
      <c r="N11" s="7">
        <f>$K$11*0.01</f>
        <v>0</v>
      </c>
      <c r="O11" s="16">
        <f>$K$11*0.015</f>
        <v>0</v>
      </c>
    </row>
    <row r="12" spans="1:22" ht="79.5" thickBot="1">
      <c r="A12"/>
      <c r="B12"/>
      <c r="C12" s="26" t="s">
        <v>25</v>
      </c>
      <c r="D12" s="13" t="s">
        <v>10</v>
      </c>
      <c r="E12" s="13" t="s">
        <v>30</v>
      </c>
      <c r="F12" s="18">
        <v>8.8999999999999999E-3</v>
      </c>
      <c r="G12" s="18">
        <v>9.7000000000000003E-3</v>
      </c>
      <c r="H12" s="18">
        <v>7.4000000000000003E-3</v>
      </c>
      <c r="I12" s="13" t="s">
        <v>6</v>
      </c>
      <c r="J12" s="15"/>
      <c r="K12" s="19"/>
      <c r="L12" s="10"/>
      <c r="M12" s="10"/>
      <c r="N12" s="30">
        <f>J12*H12</f>
        <v>0</v>
      </c>
      <c r="O12" s="31"/>
    </row>
    <row r="13" spans="1:22" ht="87.75" customHeight="1" thickBot="1">
      <c r="A13"/>
      <c r="B13"/>
      <c r="C13" s="28"/>
      <c r="D13" s="13" t="s">
        <v>11</v>
      </c>
      <c r="E13" s="13" t="s">
        <v>31</v>
      </c>
      <c r="F13" s="18">
        <v>7.1999999999999998E-3</v>
      </c>
      <c r="G13" s="18">
        <v>7.7999999999999996E-3</v>
      </c>
      <c r="H13" s="18">
        <v>5.8999999999999999E-3</v>
      </c>
      <c r="I13" s="13" t="s">
        <v>6</v>
      </c>
      <c r="J13" s="15"/>
      <c r="K13" s="19"/>
      <c r="L13" s="10"/>
      <c r="M13" s="10"/>
      <c r="N13" s="30">
        <f>J13*H13</f>
        <v>0</v>
      </c>
      <c r="O13" s="31"/>
    </row>
    <row r="14" spans="1:22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22" ht="15.75" customHeight="1">
      <c r="A15"/>
      <c r="B15"/>
      <c r="C15" s="20"/>
      <c r="D15"/>
      <c r="E15"/>
      <c r="F15"/>
      <c r="G15"/>
      <c r="H15"/>
      <c r="I15"/>
      <c r="J15"/>
      <c r="K15"/>
      <c r="L15"/>
      <c r="M15"/>
      <c r="N15"/>
      <c r="O15"/>
    </row>
    <row r="16" spans="1:22" ht="15.75">
      <c r="A16"/>
      <c r="B16"/>
      <c r="C16" s="21" t="s">
        <v>12</v>
      </c>
      <c r="D16" s="22" t="s">
        <v>32</v>
      </c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customFormat="1"/>
    <row r="19" spans="1:15" customFormat="1"/>
    <row r="20" spans="1:15" customFormat="1"/>
    <row r="21" spans="1:15" customFormat="1"/>
    <row r="22" spans="1:15" customFormat="1"/>
    <row r="23" spans="1:15" customFormat="1"/>
    <row r="24" spans="1:15" customFormat="1"/>
    <row r="25" spans="1:15" customFormat="1"/>
    <row r="26" spans="1:15" customFormat="1"/>
    <row r="27" spans="1:15" customFormat="1"/>
    <row r="28" spans="1:15" customFormat="1"/>
    <row r="29" spans="1:15" customFormat="1"/>
    <row r="30" spans="1:15" customFormat="1"/>
    <row r="31" spans="1:15" customFormat="1"/>
    <row r="32" spans="1:1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</sheetData>
  <sheetProtection algorithmName="SHA-512" hashValue="WohsQmzi7v3OlUPJttkR96UKJ5m5BbKHlUZUocEqJRaBwORwmEx7RWEivVikq6rw93HLq4Iv8WSUPXEKeKj4Dg==" saltValue="+qp4dJgS5WtImmu1OSVGcg==" spinCount="100000" sheet="1" objects="1" scenarios="1"/>
  <mergeCells count="17"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  <mergeCell ref="C9:C11"/>
    <mergeCell ref="C2:O2"/>
    <mergeCell ref="C3:O3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2022 hr </vt:lpstr>
      <vt:lpstr>'Tarifni kalkulator 2022 hr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PSP</cp:lastModifiedBy>
  <cp:lastPrinted>2015-05-11T08:32:59Z</cp:lastPrinted>
  <dcterms:created xsi:type="dcterms:W3CDTF">2014-06-03T12:52:26Z</dcterms:created>
  <dcterms:modified xsi:type="dcterms:W3CDTF">2022-10-05T07:13:23Z</dcterms:modified>
</cp:coreProperties>
</file>